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C:\Users\falien2526\Documents\本土語言檔案\109\開課作業\"/>
    </mc:Choice>
  </mc:AlternateContent>
  <xr:revisionPtr revIDLastSave="0" documentId="8_{67510E80-5F4F-4B9D-91AE-0A778427A0E5}" xr6:coauthVersionLast="36" xr6:coauthVersionMax="36" xr10:uidLastSave="{00000000-0000-0000-0000-000000000000}"/>
  <bookViews>
    <workbookView xWindow="0" yWindow="0" windowWidth="20490" windowHeight="7500" activeTab="3" xr2:uid="{F009798B-41A7-4FFD-9F1D-FCC13E38DE98}"/>
  </bookViews>
  <sheets>
    <sheet name="原住民語主聘學校用" sheetId="4" r:id="rId1"/>
    <sheet name="客家語主聘學校用 " sheetId="5" r:id="rId2"/>
    <sheet name="閩南語主聘學校用" sheetId="6" r:id="rId3"/>
    <sheet name="國中閩客語主聘學校用" sheetId="7"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4" l="1"/>
  <c r="D23" i="4"/>
  <c r="C23" i="4"/>
  <c r="B23" i="4"/>
  <c r="B25" i="5"/>
  <c r="D23" i="5"/>
  <c r="C23" i="5"/>
  <c r="B23" i="5"/>
  <c r="B25" i="6"/>
  <c r="D23" i="6"/>
  <c r="C23" i="6"/>
  <c r="B23" i="6"/>
  <c r="B25" i="7"/>
  <c r="C23" i="7"/>
  <c r="D23" i="7"/>
  <c r="B23" i="7"/>
  <c r="F22" i="7"/>
  <c r="D22" i="7"/>
  <c r="C22" i="7"/>
  <c r="B22" i="7"/>
  <c r="D7" i="7"/>
  <c r="C7" i="7"/>
  <c r="B7" i="7"/>
  <c r="E6" i="7"/>
  <c r="E5" i="7"/>
  <c r="E4" i="7"/>
  <c r="F22" i="6"/>
  <c r="D22" i="6"/>
  <c r="C22" i="6"/>
  <c r="B22" i="6"/>
  <c r="D7" i="6"/>
  <c r="C7" i="6"/>
  <c r="B7" i="6"/>
  <c r="E6" i="6"/>
  <c r="E5" i="6"/>
  <c r="E4" i="6"/>
  <c r="E7" i="6" s="1"/>
  <c r="E4" i="5"/>
  <c r="E5" i="5"/>
  <c r="E6" i="5"/>
  <c r="B7" i="5"/>
  <c r="C7" i="5"/>
  <c r="D7" i="5"/>
  <c r="E7" i="5"/>
  <c r="F22" i="5"/>
  <c r="D22" i="5"/>
  <c r="C22" i="5"/>
  <c r="B22" i="5"/>
  <c r="E5" i="4"/>
  <c r="E6" i="4"/>
  <c r="E4" i="4"/>
  <c r="C7" i="4"/>
  <c r="D7" i="4"/>
  <c r="B7" i="4"/>
  <c r="C22" i="4"/>
  <c r="D22" i="4"/>
  <c r="F22" i="4"/>
  <c r="B22" i="4"/>
  <c r="E7" i="7" l="1"/>
  <c r="E7" i="4"/>
</calcChain>
</file>

<file path=xl/sharedStrings.xml><?xml version="1.0" encoding="utf-8"?>
<sst xmlns="http://schemas.openxmlformats.org/spreadsheetml/2006/main" count="204" uniqueCount="57">
  <si>
    <t>主聘學校</t>
    <phoneticPr fontId="2" type="noConversion"/>
  </si>
  <si>
    <t>108.8月薪資支出</t>
    <phoneticPr fontId="2" type="noConversion"/>
  </si>
  <si>
    <t>108.9月薪資支出</t>
  </si>
  <si>
    <t>108.10月薪資支出</t>
  </si>
  <si>
    <t>108.11月薪資支出</t>
  </si>
  <si>
    <t>108.12月薪資支出</t>
  </si>
  <si>
    <t>109.1月薪資支出</t>
    <phoneticPr fontId="2" type="noConversion"/>
  </si>
  <si>
    <t>109.2月薪資支出</t>
  </si>
  <si>
    <t>109.3月薪資支出</t>
  </si>
  <si>
    <t>109.4月薪資支出</t>
  </si>
  <si>
    <t>109.5月薪資支出</t>
  </si>
  <si>
    <t>109.6月薪資支出</t>
  </si>
  <si>
    <t>109.7月薪資支出</t>
  </si>
  <si>
    <t>主從聘學校合計薪資支出</t>
    <phoneticPr fontId="2" type="noConversion"/>
  </si>
  <si>
    <t>主從聘學校合計勞健保支出</t>
    <phoneticPr fontId="2" type="noConversion"/>
  </si>
  <si>
    <t>108.8月勞健保及勞退金支出</t>
  </si>
  <si>
    <t>108.9月勞健保及勞退金支出</t>
  </si>
  <si>
    <t>108.10月勞健保及勞退金支出</t>
  </si>
  <si>
    <t>108.11月勞健保及勞退金支出</t>
  </si>
  <si>
    <t>108.12月勞健保及勞退金支出</t>
  </si>
  <si>
    <t>109.1月勞健保及勞退金支出</t>
  </si>
  <si>
    <t>109.2月勞健保及勞退金支出</t>
  </si>
  <si>
    <t>109.3月勞健保及勞退金支出</t>
  </si>
  <si>
    <t>109.4月勞健保及勞退金支出</t>
  </si>
  <si>
    <t>109.5月勞健保及勞退金支出</t>
  </si>
  <si>
    <t>109.6月勞健保及勞退金支出</t>
  </si>
  <si>
    <t>109.7月勞健保及勞退金支出</t>
  </si>
  <si>
    <t>暖暖高中</t>
    <phoneticPr fontId="2" type="noConversion"/>
  </si>
  <si>
    <t>碇內國中</t>
    <phoneticPr fontId="2" type="noConversion"/>
  </si>
  <si>
    <t>南榮國中</t>
    <phoneticPr fontId="2" type="noConversion"/>
  </si>
  <si>
    <t>薪支總支出(B)</t>
    <phoneticPr fontId="2" type="noConversion"/>
  </si>
  <si>
    <t>總勞健保費支出(C)</t>
    <phoneticPr fontId="2" type="noConversion"/>
  </si>
  <si>
    <t>撥付主從聘學校經費合計(A)</t>
    <phoneticPr fontId="2" type="noConversion"/>
  </si>
  <si>
    <t>總剩餘款(A-B-C)</t>
    <phoneticPr fontId="2" type="noConversion"/>
  </si>
  <si>
    <t>從聘學校</t>
    <phoneticPr fontId="2" type="noConversion"/>
  </si>
  <si>
    <t>主聘學校承辦人核章</t>
    <phoneticPr fontId="2" type="noConversion"/>
  </si>
  <si>
    <t>主聘學校主計或出納核章</t>
    <phoneticPr fontId="2" type="noConversion"/>
  </si>
  <si>
    <t>主聘學校校長核章</t>
    <phoneticPr fontId="2" type="noConversion"/>
  </si>
  <si>
    <t>A123456789</t>
    <phoneticPr fontId="2" type="noConversion"/>
  </si>
  <si>
    <t>第1期撥付主聘學校經費</t>
    <phoneticPr fontId="2" type="noConversion"/>
  </si>
  <si>
    <t>第2期撥付主聘學校經費</t>
  </si>
  <si>
    <t>第3期撥付主聘學校經費</t>
  </si>
  <si>
    <t>總撥付主聘學校經費</t>
    <phoneticPr fontId="2" type="noConversion"/>
  </si>
  <si>
    <t>所主從聘師資姓名</t>
    <phoneticPr fontId="2" type="noConversion"/>
  </si>
  <si>
    <t>剩餘款繳回支票號碼</t>
    <phoneticPr fontId="2" type="noConversion"/>
  </si>
  <si>
    <t>繳回新臺幣玖萬零壹佰玖拾元整</t>
    <phoneticPr fontId="2" type="noConversion"/>
  </si>
  <si>
    <t>馬小九</t>
    <phoneticPr fontId="2" type="noConversion"/>
  </si>
  <si>
    <t>陳阿扁</t>
    <phoneticPr fontId="2" type="noConversion"/>
  </si>
  <si>
    <t>馮美齡</t>
    <phoneticPr fontId="2" type="noConversion"/>
  </si>
  <si>
    <t>詹富美</t>
    <phoneticPr fontId="2" type="noConversion"/>
  </si>
  <si>
    <t>鄒OO</t>
    <phoneticPr fontId="2" type="noConversion"/>
  </si>
  <si>
    <t>鄭OO</t>
    <phoneticPr fontId="2" type="noConversion"/>
  </si>
  <si>
    <t>基隆市108學年度國中閩客語教學支援工作人員經費主從聘學校收支統計表</t>
    <phoneticPr fontId="2" type="noConversion"/>
  </si>
  <si>
    <t>基隆市108學年度閩南語教學支援工作人員經費主從聘學校收支統計表</t>
    <phoneticPr fontId="2" type="noConversion"/>
  </si>
  <si>
    <t>基隆市108學年度客家語教學支援工作人員經費主從聘學校收支統計表</t>
    <phoneticPr fontId="2" type="noConversion"/>
  </si>
  <si>
    <t>基隆市108學年度原住民族語教學支援工作人員及專職族語老師經費主從聘學校收支統計表</t>
    <phoneticPr fontId="2" type="noConversion"/>
  </si>
  <si>
    <t>主從聘學校剩餘款</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</si>
</sst>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12"/>
      <color rgb="FFFF0000"/>
      <name val="新細明體"/>
      <family val="2"/>
      <charset val="136"/>
      <scheme val="minor"/>
    </font>
    <font>
      <sz val="9"/>
      <name val="新細明體"/>
      <family val="2"/>
      <charset val="136"/>
      <scheme val="minor"/>
    </font>
    <font>
      <sz val="12"/>
      <name val="新細明體"/>
      <family val="2"/>
      <charset val="136"/>
      <scheme val="minor"/>
    </font>
    <font>
      <sz val="12"/>
      <color rgb="FFFF0000"/>
      <name val="新細明體"/>
      <family val="1"/>
      <charset val="136"/>
      <scheme val="minor"/>
    </font>
    <font>
      <sz val="18"/>
      <color theme="1"/>
      <name val="新細明體"/>
      <family val="1"/>
      <charset val="136"/>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2" borderId="0" xfId="0" applyFill="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0" borderId="2" xfId="0" applyFill="1" applyBorder="1">
      <alignment vertical="center"/>
    </xf>
    <xf numFmtId="0" fontId="0" fillId="0" borderId="1" xfId="0" applyFill="1" applyBorder="1">
      <alignment vertical="center"/>
    </xf>
    <xf numFmtId="0" fontId="1" fillId="0" borderId="1" xfId="0" applyFont="1" applyBorder="1">
      <alignment vertical="center"/>
    </xf>
    <xf numFmtId="0" fontId="3" fillId="0" borderId="1" xfId="0" applyFont="1" applyBorder="1">
      <alignment vertical="center"/>
    </xf>
    <xf numFmtId="0" fontId="4" fillId="0" borderId="1" xfId="0" applyFont="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3" borderId="0" xfId="0" applyFill="1">
      <alignment vertical="center"/>
    </xf>
    <xf numFmtId="0" fontId="0" fillId="0" borderId="0" xfId="0" applyFill="1" applyBorder="1">
      <alignment vertical="center"/>
    </xf>
    <xf numFmtId="0" fontId="0" fillId="0" borderId="0" xfId="0"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3293-0B12-458C-BEB3-EF698B9C2EA2}">
  <dimension ref="A1:F28"/>
  <sheetViews>
    <sheetView topLeftCell="A16" workbookViewId="0">
      <selection activeCell="D32" sqref="D31:D32"/>
    </sheetView>
  </sheetViews>
  <sheetFormatPr defaultRowHeight="16.5"/>
  <cols>
    <col min="1" max="1" width="25.375" customWidth="1"/>
    <col min="2" max="2" width="14.875" customWidth="1"/>
    <col min="3" max="3" width="13.875" customWidth="1"/>
    <col min="4" max="4" width="12.125" customWidth="1"/>
    <col min="5" max="5" width="30.875" customWidth="1"/>
    <col min="6" max="6" width="12.875" customWidth="1"/>
  </cols>
  <sheetData>
    <row r="1" spans="1:6" ht="27" customHeight="1">
      <c r="A1" s="10" t="s">
        <v>55</v>
      </c>
      <c r="B1" s="11"/>
      <c r="C1" s="11"/>
      <c r="D1" s="11"/>
      <c r="E1" s="11"/>
      <c r="F1" s="12"/>
    </row>
    <row r="2" spans="1:6" ht="22.5" customHeight="1">
      <c r="A2" s="2"/>
      <c r="B2" s="2" t="s">
        <v>0</v>
      </c>
      <c r="C2" s="2" t="s">
        <v>34</v>
      </c>
      <c r="D2" s="2" t="s">
        <v>34</v>
      </c>
      <c r="E2" s="2"/>
      <c r="F2" s="2"/>
    </row>
    <row r="3" spans="1:6">
      <c r="A3" s="2"/>
      <c r="B3" s="7" t="s">
        <v>27</v>
      </c>
      <c r="C3" s="9" t="s">
        <v>28</v>
      </c>
      <c r="D3" s="9" t="s">
        <v>29</v>
      </c>
      <c r="E3" s="2" t="s">
        <v>32</v>
      </c>
      <c r="F3" s="2"/>
    </row>
    <row r="4" spans="1:6">
      <c r="A4" s="2" t="s">
        <v>39</v>
      </c>
      <c r="B4" s="7">
        <v>23451</v>
      </c>
      <c r="C4" s="7">
        <v>43521</v>
      </c>
      <c r="D4" s="7">
        <v>21345</v>
      </c>
      <c r="E4" s="7">
        <f>SUM(B4:D4)</f>
        <v>88317</v>
      </c>
      <c r="F4" s="2"/>
    </row>
    <row r="5" spans="1:6">
      <c r="A5" s="2" t="s">
        <v>40</v>
      </c>
      <c r="B5" s="7">
        <v>24643</v>
      </c>
      <c r="C5" s="7">
        <v>32123</v>
      </c>
      <c r="D5" s="7">
        <v>12345</v>
      </c>
      <c r="E5" s="7">
        <f t="shared" ref="E5:E6" si="0">SUM(B5:D5)</f>
        <v>69111</v>
      </c>
      <c r="F5" s="2"/>
    </row>
    <row r="6" spans="1:6">
      <c r="A6" s="2" t="s">
        <v>41</v>
      </c>
      <c r="B6" s="7">
        <v>0</v>
      </c>
      <c r="C6" s="7">
        <v>0</v>
      </c>
      <c r="D6" s="7">
        <v>0</v>
      </c>
      <c r="E6" s="7">
        <f t="shared" si="0"/>
        <v>0</v>
      </c>
      <c r="F6" s="2"/>
    </row>
    <row r="7" spans="1:6">
      <c r="A7" s="2" t="s">
        <v>42</v>
      </c>
      <c r="B7" s="8">
        <f>SUM(B4:B6)</f>
        <v>48094</v>
      </c>
      <c r="C7" s="8">
        <f t="shared" ref="C7:E7" si="1">SUM(C4:C6)</f>
        <v>75644</v>
      </c>
      <c r="D7" s="8">
        <f t="shared" si="1"/>
        <v>33690</v>
      </c>
      <c r="E7" s="8">
        <f t="shared" si="1"/>
        <v>157428</v>
      </c>
      <c r="F7" s="2"/>
    </row>
    <row r="8" spans="1:6" s="1" customFormat="1" ht="3.75" customHeight="1">
      <c r="A8" s="3"/>
      <c r="B8" s="3"/>
      <c r="C8" s="3"/>
      <c r="D8" s="3"/>
      <c r="E8" s="3"/>
      <c r="F8" s="3"/>
    </row>
    <row r="9" spans="1:6">
      <c r="A9" s="4" t="s">
        <v>13</v>
      </c>
      <c r="B9" s="4"/>
      <c r="C9" s="4"/>
      <c r="D9" s="4"/>
      <c r="E9" s="4" t="s">
        <v>14</v>
      </c>
      <c r="F9" s="4"/>
    </row>
    <row r="10" spans="1:6">
      <c r="A10" s="2" t="s">
        <v>1</v>
      </c>
      <c r="B10" s="7">
        <v>1234</v>
      </c>
      <c r="C10" s="7">
        <v>1234</v>
      </c>
      <c r="D10" s="7">
        <v>1234</v>
      </c>
      <c r="E10" s="2" t="s">
        <v>15</v>
      </c>
      <c r="F10" s="7">
        <v>43</v>
      </c>
    </row>
    <row r="11" spans="1:6">
      <c r="A11" s="2" t="s">
        <v>2</v>
      </c>
      <c r="B11" s="7">
        <v>2134</v>
      </c>
      <c r="C11" s="7">
        <v>2134</v>
      </c>
      <c r="D11" s="7">
        <v>2134</v>
      </c>
      <c r="E11" s="2" t="s">
        <v>16</v>
      </c>
      <c r="F11" s="7">
        <v>43</v>
      </c>
    </row>
    <row r="12" spans="1:6">
      <c r="A12" s="2" t="s">
        <v>3</v>
      </c>
      <c r="B12" s="7">
        <v>3214</v>
      </c>
      <c r="C12" s="7">
        <v>3214</v>
      </c>
      <c r="D12" s="7">
        <v>3214</v>
      </c>
      <c r="E12" s="2" t="s">
        <v>17</v>
      </c>
      <c r="F12" s="7">
        <v>43</v>
      </c>
    </row>
    <row r="13" spans="1:6">
      <c r="A13" s="2" t="s">
        <v>4</v>
      </c>
      <c r="B13" s="7">
        <v>1456</v>
      </c>
      <c r="C13" s="7">
        <v>1456</v>
      </c>
      <c r="D13" s="7">
        <v>1456</v>
      </c>
      <c r="E13" s="2" t="s">
        <v>18</v>
      </c>
      <c r="F13" s="7">
        <v>43</v>
      </c>
    </row>
    <row r="14" spans="1:6">
      <c r="A14" s="2" t="s">
        <v>5</v>
      </c>
      <c r="B14" s="7">
        <v>4321</v>
      </c>
      <c r="C14" s="7">
        <v>4321</v>
      </c>
      <c r="D14" s="7">
        <v>4321</v>
      </c>
      <c r="E14" s="2" t="s">
        <v>19</v>
      </c>
      <c r="F14" s="7">
        <v>43</v>
      </c>
    </row>
    <row r="15" spans="1:6">
      <c r="A15" s="2" t="s">
        <v>6</v>
      </c>
      <c r="B15" s="7">
        <v>5643</v>
      </c>
      <c r="C15" s="7">
        <v>5643</v>
      </c>
      <c r="D15" s="7">
        <v>5643</v>
      </c>
      <c r="E15" s="2" t="s">
        <v>20</v>
      </c>
      <c r="F15" s="7">
        <v>43</v>
      </c>
    </row>
    <row r="16" spans="1:6">
      <c r="A16" s="2" t="s">
        <v>7</v>
      </c>
      <c r="B16" s="7">
        <v>5432</v>
      </c>
      <c r="C16" s="7">
        <v>5432</v>
      </c>
      <c r="D16" s="7">
        <v>5432</v>
      </c>
      <c r="E16" s="2" t="s">
        <v>21</v>
      </c>
      <c r="F16" s="7">
        <v>43</v>
      </c>
    </row>
    <row r="17" spans="1:6">
      <c r="A17" s="2" t="s">
        <v>8</v>
      </c>
      <c r="B17" s="7">
        <v>3214</v>
      </c>
      <c r="C17" s="7">
        <v>3214</v>
      </c>
      <c r="D17" s="7">
        <v>3214</v>
      </c>
      <c r="E17" s="2" t="s">
        <v>22</v>
      </c>
      <c r="F17" s="7">
        <v>43</v>
      </c>
    </row>
    <row r="18" spans="1:6">
      <c r="A18" s="2" t="s">
        <v>9</v>
      </c>
      <c r="B18" s="7">
        <v>4321</v>
      </c>
      <c r="C18" s="7">
        <v>4321</v>
      </c>
      <c r="D18" s="7">
        <v>4321</v>
      </c>
      <c r="E18" s="2" t="s">
        <v>23</v>
      </c>
      <c r="F18" s="7">
        <v>43</v>
      </c>
    </row>
    <row r="19" spans="1:6">
      <c r="A19" s="2" t="s">
        <v>10</v>
      </c>
      <c r="B19" s="7">
        <v>2134</v>
      </c>
      <c r="C19" s="7">
        <v>2134</v>
      </c>
      <c r="D19" s="7">
        <v>2134</v>
      </c>
      <c r="E19" s="2" t="s">
        <v>24</v>
      </c>
      <c r="F19" s="7">
        <v>43</v>
      </c>
    </row>
    <row r="20" spans="1:6">
      <c r="A20" s="2" t="s">
        <v>11</v>
      </c>
      <c r="B20" s="7">
        <v>0</v>
      </c>
      <c r="C20" s="7">
        <v>0</v>
      </c>
      <c r="D20" s="7">
        <v>0</v>
      </c>
      <c r="E20" s="2" t="s">
        <v>25</v>
      </c>
      <c r="F20" s="7">
        <v>43</v>
      </c>
    </row>
    <row r="21" spans="1:6">
      <c r="A21" s="2" t="s">
        <v>12</v>
      </c>
      <c r="B21" s="7">
        <v>0</v>
      </c>
      <c r="C21" s="7">
        <v>0</v>
      </c>
      <c r="D21" s="7">
        <v>0</v>
      </c>
      <c r="E21" s="2" t="s">
        <v>26</v>
      </c>
      <c r="F21" s="7">
        <v>43</v>
      </c>
    </row>
    <row r="22" spans="1:6">
      <c r="A22" s="6" t="s">
        <v>30</v>
      </c>
      <c r="B22" s="2">
        <f>SUM(B10:B21)</f>
        <v>33103</v>
      </c>
      <c r="C22" s="2">
        <f t="shared" ref="C22:D22" si="2">SUM(C10:C21)</f>
        <v>33103</v>
      </c>
      <c r="D22" s="2">
        <f t="shared" si="2"/>
        <v>33103</v>
      </c>
      <c r="E22" s="6" t="s">
        <v>31</v>
      </c>
      <c r="F22" s="2">
        <f t="shared" ref="F22" si="3">SUM(F10:F21)</f>
        <v>516</v>
      </c>
    </row>
    <row r="23" spans="1:6">
      <c r="A23" s="5" t="s">
        <v>56</v>
      </c>
      <c r="B23" s="18">
        <f>B7-B22</f>
        <v>14991</v>
      </c>
      <c r="C23" s="18">
        <f t="shared" ref="C23:D23" si="4">C7-C22</f>
        <v>42541</v>
      </c>
      <c r="D23" s="18">
        <f t="shared" si="4"/>
        <v>587</v>
      </c>
      <c r="E23" s="17"/>
      <c r="F23" s="18"/>
    </row>
    <row r="24" spans="1:6" ht="4.5" customHeight="1">
      <c r="A24" s="16"/>
      <c r="B24" s="16"/>
      <c r="C24" s="16"/>
      <c r="D24" s="16"/>
      <c r="E24" s="16"/>
      <c r="F24" s="16"/>
    </row>
    <row r="25" spans="1:6" ht="32.25" customHeight="1">
      <c r="A25" s="2" t="s">
        <v>33</v>
      </c>
      <c r="B25" s="2">
        <f>E7-B22-C22-D22-F22</f>
        <v>57603</v>
      </c>
      <c r="C25" s="13" t="s">
        <v>45</v>
      </c>
      <c r="D25" s="14"/>
      <c r="E25" s="14"/>
      <c r="F25" s="15"/>
    </row>
    <row r="26" spans="1:6" ht="26.25" customHeight="1">
      <c r="A26" s="2" t="s">
        <v>44</v>
      </c>
      <c r="B26" s="7" t="s">
        <v>38</v>
      </c>
      <c r="C26" s="2"/>
      <c r="D26" s="2"/>
      <c r="E26" s="2"/>
      <c r="F26" s="2"/>
    </row>
    <row r="27" spans="1:6" ht="22.5" customHeight="1">
      <c r="A27" s="2" t="s">
        <v>43</v>
      </c>
      <c r="B27" s="2" t="s">
        <v>46</v>
      </c>
      <c r="C27" s="2" t="s">
        <v>47</v>
      </c>
      <c r="D27" s="2"/>
      <c r="E27" s="2"/>
      <c r="F27" s="2"/>
    </row>
    <row r="28" spans="1:6">
      <c r="A28" t="s">
        <v>35</v>
      </c>
      <c r="C28" t="s">
        <v>36</v>
      </c>
      <c r="E28" t="s">
        <v>37</v>
      </c>
    </row>
  </sheetData>
  <mergeCells count="2">
    <mergeCell ref="A1:F1"/>
    <mergeCell ref="C25:F2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A029-E271-4AD8-A96E-BDE9BAFC44CA}">
  <dimension ref="A1:F28"/>
  <sheetViews>
    <sheetView topLeftCell="A10" workbookViewId="0">
      <selection activeCell="A23" sqref="A23:XFD25"/>
    </sheetView>
  </sheetViews>
  <sheetFormatPr defaultRowHeight="16.5"/>
  <cols>
    <col min="1" max="1" width="25.75" customWidth="1"/>
    <col min="2" max="2" width="14.875" customWidth="1"/>
    <col min="3" max="3" width="13.875" customWidth="1"/>
    <col min="4" max="4" width="12.125" customWidth="1"/>
    <col min="5" max="5" width="30.875" customWidth="1"/>
    <col min="6" max="6" width="12.875" customWidth="1"/>
  </cols>
  <sheetData>
    <row r="1" spans="1:6" ht="27" customHeight="1">
      <c r="A1" s="10" t="s">
        <v>54</v>
      </c>
      <c r="B1" s="11"/>
      <c r="C1" s="11"/>
      <c r="D1" s="11"/>
      <c r="E1" s="11"/>
      <c r="F1" s="12"/>
    </row>
    <row r="2" spans="1:6" ht="22.5" customHeight="1">
      <c r="A2" s="2"/>
      <c r="B2" s="2" t="s">
        <v>0</v>
      </c>
      <c r="C2" s="2" t="s">
        <v>34</v>
      </c>
      <c r="D2" s="2" t="s">
        <v>34</v>
      </c>
      <c r="E2" s="2"/>
      <c r="F2" s="2"/>
    </row>
    <row r="3" spans="1:6">
      <c r="A3" s="2"/>
      <c r="B3" s="7" t="s">
        <v>27</v>
      </c>
      <c r="C3" s="9" t="s">
        <v>28</v>
      </c>
      <c r="D3" s="9" t="s">
        <v>29</v>
      </c>
      <c r="E3" s="2" t="s">
        <v>32</v>
      </c>
      <c r="F3" s="2"/>
    </row>
    <row r="4" spans="1:6">
      <c r="A4" s="2" t="s">
        <v>39</v>
      </c>
      <c r="B4" s="7">
        <v>23451</v>
      </c>
      <c r="C4" s="7">
        <v>43521</v>
      </c>
      <c r="D4" s="7">
        <v>21345</v>
      </c>
      <c r="E4" s="7">
        <f>SUM(B4:D4)</f>
        <v>88317</v>
      </c>
      <c r="F4" s="2"/>
    </row>
    <row r="5" spans="1:6">
      <c r="A5" s="2" t="s">
        <v>40</v>
      </c>
      <c r="B5" s="7">
        <v>24643</v>
      </c>
      <c r="C5" s="7">
        <v>32123</v>
      </c>
      <c r="D5" s="7">
        <v>12345</v>
      </c>
      <c r="E5" s="7">
        <f t="shared" ref="E5:E6" si="0">SUM(B5:D5)</f>
        <v>69111</v>
      </c>
      <c r="F5" s="2"/>
    </row>
    <row r="6" spans="1:6">
      <c r="A6" s="2" t="s">
        <v>41</v>
      </c>
      <c r="B6" s="7">
        <v>0</v>
      </c>
      <c r="C6" s="7">
        <v>0</v>
      </c>
      <c r="D6" s="7">
        <v>0</v>
      </c>
      <c r="E6" s="7">
        <f t="shared" si="0"/>
        <v>0</v>
      </c>
      <c r="F6" s="2"/>
    </row>
    <row r="7" spans="1:6">
      <c r="A7" s="2" t="s">
        <v>42</v>
      </c>
      <c r="B7" s="8">
        <f>SUM(B4:B6)</f>
        <v>48094</v>
      </c>
      <c r="C7" s="8">
        <f t="shared" ref="C7:E7" si="1">SUM(C4:C6)</f>
        <v>75644</v>
      </c>
      <c r="D7" s="8">
        <f t="shared" si="1"/>
        <v>33690</v>
      </c>
      <c r="E7" s="8">
        <f t="shared" si="1"/>
        <v>157428</v>
      </c>
      <c r="F7" s="2"/>
    </row>
    <row r="8" spans="1:6" s="1" customFormat="1" ht="3.75" customHeight="1">
      <c r="A8" s="3"/>
      <c r="B8" s="3"/>
      <c r="C8" s="3"/>
      <c r="D8" s="3"/>
      <c r="E8" s="3"/>
      <c r="F8" s="3"/>
    </row>
    <row r="9" spans="1:6">
      <c r="A9" s="4" t="s">
        <v>13</v>
      </c>
      <c r="B9" s="4"/>
      <c r="C9" s="4"/>
      <c r="D9" s="4"/>
      <c r="E9" s="4" t="s">
        <v>14</v>
      </c>
      <c r="F9" s="4"/>
    </row>
    <row r="10" spans="1:6">
      <c r="A10" s="2" t="s">
        <v>1</v>
      </c>
      <c r="B10" s="7">
        <v>1234</v>
      </c>
      <c r="C10" s="7">
        <v>1234</v>
      </c>
      <c r="D10" s="7">
        <v>1234</v>
      </c>
      <c r="E10" s="2" t="s">
        <v>15</v>
      </c>
      <c r="F10" s="7">
        <v>43</v>
      </c>
    </row>
    <row r="11" spans="1:6">
      <c r="A11" s="2" t="s">
        <v>2</v>
      </c>
      <c r="B11" s="7">
        <v>2134</v>
      </c>
      <c r="C11" s="7">
        <v>2134</v>
      </c>
      <c r="D11" s="7">
        <v>2134</v>
      </c>
      <c r="E11" s="2" t="s">
        <v>16</v>
      </c>
      <c r="F11" s="7">
        <v>43</v>
      </c>
    </row>
    <row r="12" spans="1:6">
      <c r="A12" s="2" t="s">
        <v>3</v>
      </c>
      <c r="B12" s="7">
        <v>3214</v>
      </c>
      <c r="C12" s="7">
        <v>3214</v>
      </c>
      <c r="D12" s="7">
        <v>3214</v>
      </c>
      <c r="E12" s="2" t="s">
        <v>17</v>
      </c>
      <c r="F12" s="7">
        <v>43</v>
      </c>
    </row>
    <row r="13" spans="1:6">
      <c r="A13" s="2" t="s">
        <v>4</v>
      </c>
      <c r="B13" s="7">
        <v>1456</v>
      </c>
      <c r="C13" s="7">
        <v>1456</v>
      </c>
      <c r="D13" s="7">
        <v>1456</v>
      </c>
      <c r="E13" s="2" t="s">
        <v>18</v>
      </c>
      <c r="F13" s="7">
        <v>43</v>
      </c>
    </row>
    <row r="14" spans="1:6">
      <c r="A14" s="2" t="s">
        <v>5</v>
      </c>
      <c r="B14" s="7">
        <v>4321</v>
      </c>
      <c r="C14" s="7">
        <v>4321</v>
      </c>
      <c r="D14" s="7">
        <v>4321</v>
      </c>
      <c r="E14" s="2" t="s">
        <v>19</v>
      </c>
      <c r="F14" s="7">
        <v>43</v>
      </c>
    </row>
    <row r="15" spans="1:6">
      <c r="A15" s="2" t="s">
        <v>6</v>
      </c>
      <c r="B15" s="7">
        <v>5643</v>
      </c>
      <c r="C15" s="7">
        <v>5643</v>
      </c>
      <c r="D15" s="7">
        <v>5643</v>
      </c>
      <c r="E15" s="2" t="s">
        <v>20</v>
      </c>
      <c r="F15" s="7">
        <v>43</v>
      </c>
    </row>
    <row r="16" spans="1:6">
      <c r="A16" s="2" t="s">
        <v>7</v>
      </c>
      <c r="B16" s="7">
        <v>5432</v>
      </c>
      <c r="C16" s="7">
        <v>5432</v>
      </c>
      <c r="D16" s="7">
        <v>5432</v>
      </c>
      <c r="E16" s="2" t="s">
        <v>21</v>
      </c>
      <c r="F16" s="7">
        <v>43</v>
      </c>
    </row>
    <row r="17" spans="1:6">
      <c r="A17" s="2" t="s">
        <v>8</v>
      </c>
      <c r="B17" s="7">
        <v>3214</v>
      </c>
      <c r="C17" s="7">
        <v>3214</v>
      </c>
      <c r="D17" s="7">
        <v>3214</v>
      </c>
      <c r="E17" s="2" t="s">
        <v>22</v>
      </c>
      <c r="F17" s="7">
        <v>43</v>
      </c>
    </row>
    <row r="18" spans="1:6">
      <c r="A18" s="2" t="s">
        <v>9</v>
      </c>
      <c r="B18" s="7">
        <v>4321</v>
      </c>
      <c r="C18" s="7">
        <v>4321</v>
      </c>
      <c r="D18" s="7">
        <v>4321</v>
      </c>
      <c r="E18" s="2" t="s">
        <v>23</v>
      </c>
      <c r="F18" s="7">
        <v>43</v>
      </c>
    </row>
    <row r="19" spans="1:6">
      <c r="A19" s="2" t="s">
        <v>10</v>
      </c>
      <c r="B19" s="7">
        <v>2134</v>
      </c>
      <c r="C19" s="7">
        <v>2134</v>
      </c>
      <c r="D19" s="7">
        <v>2134</v>
      </c>
      <c r="E19" s="2" t="s">
        <v>24</v>
      </c>
      <c r="F19" s="7">
        <v>43</v>
      </c>
    </row>
    <row r="20" spans="1:6">
      <c r="A20" s="2" t="s">
        <v>11</v>
      </c>
      <c r="B20" s="7">
        <v>0</v>
      </c>
      <c r="C20" s="7">
        <v>0</v>
      </c>
      <c r="D20" s="7">
        <v>0</v>
      </c>
      <c r="E20" s="2" t="s">
        <v>25</v>
      </c>
      <c r="F20" s="7">
        <v>43</v>
      </c>
    </row>
    <row r="21" spans="1:6">
      <c r="A21" s="2" t="s">
        <v>12</v>
      </c>
      <c r="B21" s="7">
        <v>0</v>
      </c>
      <c r="C21" s="7">
        <v>0</v>
      </c>
      <c r="D21" s="7">
        <v>0</v>
      </c>
      <c r="E21" s="2" t="s">
        <v>26</v>
      </c>
      <c r="F21" s="7">
        <v>43</v>
      </c>
    </row>
    <row r="22" spans="1:6" ht="24.75" customHeight="1">
      <c r="A22" s="6" t="s">
        <v>30</v>
      </c>
      <c r="B22" s="2">
        <f>SUM(B10:B21)</f>
        <v>33103</v>
      </c>
      <c r="C22" s="2">
        <f t="shared" ref="C22:D22" si="2">SUM(C10:C21)</f>
        <v>33103</v>
      </c>
      <c r="D22" s="2">
        <f t="shared" si="2"/>
        <v>33103</v>
      </c>
      <c r="E22" s="6" t="s">
        <v>31</v>
      </c>
      <c r="F22" s="2">
        <f t="shared" ref="F22" si="3">SUM(F10:F21)</f>
        <v>516</v>
      </c>
    </row>
    <row r="23" spans="1:6">
      <c r="A23" s="5" t="s">
        <v>56</v>
      </c>
      <c r="B23" s="18">
        <f>B7-B22</f>
        <v>14991</v>
      </c>
      <c r="C23" s="18">
        <f t="shared" ref="C23:D23" si="4">C7-C22</f>
        <v>42541</v>
      </c>
      <c r="D23" s="18">
        <f t="shared" si="4"/>
        <v>587</v>
      </c>
      <c r="E23" s="17"/>
      <c r="F23" s="18"/>
    </row>
    <row r="24" spans="1:6" ht="4.5" customHeight="1">
      <c r="A24" s="16"/>
      <c r="B24" s="16"/>
      <c r="C24" s="16"/>
      <c r="D24" s="16"/>
      <c r="E24" s="16"/>
      <c r="F24" s="16"/>
    </row>
    <row r="25" spans="1:6" ht="32.25" customHeight="1">
      <c r="A25" s="2" t="s">
        <v>33</v>
      </c>
      <c r="B25" s="2">
        <f>E7-B22-C22-D22-F22</f>
        <v>57603</v>
      </c>
      <c r="C25" s="13" t="s">
        <v>45</v>
      </c>
      <c r="D25" s="14"/>
      <c r="E25" s="14"/>
      <c r="F25" s="15"/>
    </row>
    <row r="26" spans="1:6" ht="26.25" customHeight="1">
      <c r="A26" s="2" t="s">
        <v>44</v>
      </c>
      <c r="B26" s="7" t="s">
        <v>38</v>
      </c>
      <c r="C26" s="2"/>
      <c r="D26" s="2"/>
      <c r="E26" s="2"/>
      <c r="F26" s="2"/>
    </row>
    <row r="27" spans="1:6" ht="22.5" customHeight="1">
      <c r="A27" s="2" t="s">
        <v>43</v>
      </c>
      <c r="B27" s="2" t="s">
        <v>48</v>
      </c>
      <c r="C27" s="2" t="s">
        <v>49</v>
      </c>
      <c r="D27" s="2"/>
      <c r="E27" s="2"/>
      <c r="F27" s="2"/>
    </row>
    <row r="28" spans="1:6">
      <c r="A28" t="s">
        <v>35</v>
      </c>
      <c r="C28" t="s">
        <v>36</v>
      </c>
      <c r="E28" t="s">
        <v>37</v>
      </c>
    </row>
  </sheetData>
  <mergeCells count="2">
    <mergeCell ref="A1:F1"/>
    <mergeCell ref="C25:F25"/>
  </mergeCells>
  <phoneticPr fontId="2"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54-79A0-4124-897F-D0EED33D295E}">
  <dimension ref="A1:F28"/>
  <sheetViews>
    <sheetView topLeftCell="A10" workbookViewId="0">
      <selection activeCell="H25" sqref="H25"/>
    </sheetView>
  </sheetViews>
  <sheetFormatPr defaultRowHeight="16.5"/>
  <cols>
    <col min="1" max="1" width="26.875" customWidth="1"/>
    <col min="2" max="2" width="14.875" customWidth="1"/>
    <col min="3" max="3" width="13.875" customWidth="1"/>
    <col min="4" max="4" width="12.125" customWidth="1"/>
    <col min="5" max="5" width="30.875" customWidth="1"/>
    <col min="6" max="6" width="12.875" customWidth="1"/>
  </cols>
  <sheetData>
    <row r="1" spans="1:6" ht="27" customHeight="1">
      <c r="A1" s="10" t="s">
        <v>53</v>
      </c>
      <c r="B1" s="11"/>
      <c r="C1" s="11"/>
      <c r="D1" s="11"/>
      <c r="E1" s="11"/>
      <c r="F1" s="12"/>
    </row>
    <row r="2" spans="1:6" ht="22.5" customHeight="1">
      <c r="A2" s="2"/>
      <c r="B2" s="2" t="s">
        <v>0</v>
      </c>
      <c r="C2" s="2" t="s">
        <v>34</v>
      </c>
      <c r="D2" s="2" t="s">
        <v>34</v>
      </c>
      <c r="E2" s="2"/>
      <c r="F2" s="2"/>
    </row>
    <row r="3" spans="1:6">
      <c r="A3" s="2"/>
      <c r="B3" s="7" t="s">
        <v>27</v>
      </c>
      <c r="C3" s="9" t="s">
        <v>28</v>
      </c>
      <c r="D3" s="9" t="s">
        <v>29</v>
      </c>
      <c r="E3" s="2" t="s">
        <v>32</v>
      </c>
      <c r="F3" s="2"/>
    </row>
    <row r="4" spans="1:6">
      <c r="A4" s="2" t="s">
        <v>39</v>
      </c>
      <c r="B4" s="7">
        <v>23451</v>
      </c>
      <c r="C4" s="7">
        <v>43521</v>
      </c>
      <c r="D4" s="7">
        <v>21345</v>
      </c>
      <c r="E4" s="7">
        <f>SUM(B4:D4)</f>
        <v>88317</v>
      </c>
      <c r="F4" s="2"/>
    </row>
    <row r="5" spans="1:6">
      <c r="A5" s="2" t="s">
        <v>40</v>
      </c>
      <c r="B5" s="7">
        <v>24643</v>
      </c>
      <c r="C5" s="7">
        <v>32123</v>
      </c>
      <c r="D5" s="7">
        <v>12345</v>
      </c>
      <c r="E5" s="7">
        <f t="shared" ref="E5:E6" si="0">SUM(B5:D5)</f>
        <v>69111</v>
      </c>
      <c r="F5" s="2"/>
    </row>
    <row r="6" spans="1:6">
      <c r="A6" s="2" t="s">
        <v>41</v>
      </c>
      <c r="B6" s="7">
        <v>0</v>
      </c>
      <c r="C6" s="7">
        <v>0</v>
      </c>
      <c r="D6" s="7">
        <v>0</v>
      </c>
      <c r="E6" s="7">
        <f t="shared" si="0"/>
        <v>0</v>
      </c>
      <c r="F6" s="2"/>
    </row>
    <row r="7" spans="1:6">
      <c r="A7" s="2" t="s">
        <v>42</v>
      </c>
      <c r="B7" s="8">
        <f>SUM(B4:B6)</f>
        <v>48094</v>
      </c>
      <c r="C7" s="8">
        <f t="shared" ref="C7:E7" si="1">SUM(C4:C6)</f>
        <v>75644</v>
      </c>
      <c r="D7" s="8">
        <f t="shared" si="1"/>
        <v>33690</v>
      </c>
      <c r="E7" s="8">
        <f t="shared" si="1"/>
        <v>157428</v>
      </c>
      <c r="F7" s="2"/>
    </row>
    <row r="8" spans="1:6" s="1" customFormat="1" ht="3.75" customHeight="1">
      <c r="A8" s="3"/>
      <c r="B8" s="3"/>
      <c r="C8" s="3"/>
      <c r="D8" s="3"/>
      <c r="E8" s="3"/>
      <c r="F8" s="3"/>
    </row>
    <row r="9" spans="1:6">
      <c r="A9" s="4" t="s">
        <v>13</v>
      </c>
      <c r="B9" s="4"/>
      <c r="C9" s="4"/>
      <c r="D9" s="4"/>
      <c r="E9" s="4" t="s">
        <v>14</v>
      </c>
      <c r="F9" s="4"/>
    </row>
    <row r="10" spans="1:6">
      <c r="A10" s="2" t="s">
        <v>1</v>
      </c>
      <c r="B10" s="7">
        <v>1234</v>
      </c>
      <c r="C10" s="7">
        <v>1234</v>
      </c>
      <c r="D10" s="7">
        <v>1234</v>
      </c>
      <c r="E10" s="2" t="s">
        <v>15</v>
      </c>
      <c r="F10" s="7">
        <v>43</v>
      </c>
    </row>
    <row r="11" spans="1:6">
      <c r="A11" s="2" t="s">
        <v>2</v>
      </c>
      <c r="B11" s="7">
        <v>2134</v>
      </c>
      <c r="C11" s="7">
        <v>2134</v>
      </c>
      <c r="D11" s="7">
        <v>2134</v>
      </c>
      <c r="E11" s="2" t="s">
        <v>16</v>
      </c>
      <c r="F11" s="7">
        <v>43</v>
      </c>
    </row>
    <row r="12" spans="1:6">
      <c r="A12" s="2" t="s">
        <v>3</v>
      </c>
      <c r="B12" s="7">
        <v>3214</v>
      </c>
      <c r="C12" s="7">
        <v>3214</v>
      </c>
      <c r="D12" s="7">
        <v>3214</v>
      </c>
      <c r="E12" s="2" t="s">
        <v>17</v>
      </c>
      <c r="F12" s="7">
        <v>43</v>
      </c>
    </row>
    <row r="13" spans="1:6">
      <c r="A13" s="2" t="s">
        <v>4</v>
      </c>
      <c r="B13" s="7">
        <v>1456</v>
      </c>
      <c r="C13" s="7">
        <v>1456</v>
      </c>
      <c r="D13" s="7">
        <v>1456</v>
      </c>
      <c r="E13" s="2" t="s">
        <v>18</v>
      </c>
      <c r="F13" s="7">
        <v>43</v>
      </c>
    </row>
    <row r="14" spans="1:6">
      <c r="A14" s="2" t="s">
        <v>5</v>
      </c>
      <c r="B14" s="7">
        <v>4321</v>
      </c>
      <c r="C14" s="7">
        <v>4321</v>
      </c>
      <c r="D14" s="7">
        <v>4321</v>
      </c>
      <c r="E14" s="2" t="s">
        <v>19</v>
      </c>
      <c r="F14" s="7">
        <v>43</v>
      </c>
    </row>
    <row r="15" spans="1:6">
      <c r="A15" s="2" t="s">
        <v>6</v>
      </c>
      <c r="B15" s="7">
        <v>5643</v>
      </c>
      <c r="C15" s="7">
        <v>5643</v>
      </c>
      <c r="D15" s="7">
        <v>5643</v>
      </c>
      <c r="E15" s="2" t="s">
        <v>20</v>
      </c>
      <c r="F15" s="7">
        <v>43</v>
      </c>
    </row>
    <row r="16" spans="1:6">
      <c r="A16" s="2" t="s">
        <v>7</v>
      </c>
      <c r="B16" s="7">
        <v>5432</v>
      </c>
      <c r="C16" s="7">
        <v>5432</v>
      </c>
      <c r="D16" s="7">
        <v>5432</v>
      </c>
      <c r="E16" s="2" t="s">
        <v>21</v>
      </c>
      <c r="F16" s="7">
        <v>43</v>
      </c>
    </row>
    <row r="17" spans="1:6">
      <c r="A17" s="2" t="s">
        <v>8</v>
      </c>
      <c r="B17" s="7">
        <v>3214</v>
      </c>
      <c r="C17" s="7">
        <v>3214</v>
      </c>
      <c r="D17" s="7">
        <v>3214</v>
      </c>
      <c r="E17" s="2" t="s">
        <v>22</v>
      </c>
      <c r="F17" s="7">
        <v>43</v>
      </c>
    </row>
    <row r="18" spans="1:6">
      <c r="A18" s="2" t="s">
        <v>9</v>
      </c>
      <c r="B18" s="7">
        <v>4321</v>
      </c>
      <c r="C18" s="7">
        <v>4321</v>
      </c>
      <c r="D18" s="7">
        <v>4321</v>
      </c>
      <c r="E18" s="2" t="s">
        <v>23</v>
      </c>
      <c r="F18" s="7">
        <v>43</v>
      </c>
    </row>
    <row r="19" spans="1:6">
      <c r="A19" s="2" t="s">
        <v>10</v>
      </c>
      <c r="B19" s="7">
        <v>2134</v>
      </c>
      <c r="C19" s="7">
        <v>2134</v>
      </c>
      <c r="D19" s="7">
        <v>2134</v>
      </c>
      <c r="E19" s="2" t="s">
        <v>24</v>
      </c>
      <c r="F19" s="7">
        <v>43</v>
      </c>
    </row>
    <row r="20" spans="1:6">
      <c r="A20" s="2" t="s">
        <v>11</v>
      </c>
      <c r="B20" s="7">
        <v>0</v>
      </c>
      <c r="C20" s="7">
        <v>0</v>
      </c>
      <c r="D20" s="7">
        <v>0</v>
      </c>
      <c r="E20" s="2" t="s">
        <v>25</v>
      </c>
      <c r="F20" s="7">
        <v>43</v>
      </c>
    </row>
    <row r="21" spans="1:6">
      <c r="A21" s="2" t="s">
        <v>12</v>
      </c>
      <c r="B21" s="7">
        <v>0</v>
      </c>
      <c r="C21" s="7">
        <v>0</v>
      </c>
      <c r="D21" s="7">
        <v>0</v>
      </c>
      <c r="E21" s="2" t="s">
        <v>26</v>
      </c>
      <c r="F21" s="7">
        <v>43</v>
      </c>
    </row>
    <row r="22" spans="1:6">
      <c r="A22" s="6" t="s">
        <v>30</v>
      </c>
      <c r="B22" s="2">
        <f>SUM(B10:B21)</f>
        <v>33103</v>
      </c>
      <c r="C22" s="2">
        <f t="shared" ref="C22:D22" si="2">SUM(C10:C21)</f>
        <v>33103</v>
      </c>
      <c r="D22" s="2">
        <f t="shared" si="2"/>
        <v>33103</v>
      </c>
      <c r="E22" s="6" t="s">
        <v>31</v>
      </c>
      <c r="F22" s="2">
        <f t="shared" ref="F22" si="3">SUM(F10:F21)</f>
        <v>516</v>
      </c>
    </row>
    <row r="23" spans="1:6">
      <c r="A23" s="5" t="s">
        <v>56</v>
      </c>
      <c r="B23" s="18">
        <f>B7-B22</f>
        <v>14991</v>
      </c>
      <c r="C23" s="18">
        <f t="shared" ref="C23:D23" si="4">C7-C22</f>
        <v>42541</v>
      </c>
      <c r="D23" s="18">
        <f t="shared" si="4"/>
        <v>587</v>
      </c>
      <c r="E23" s="17"/>
      <c r="F23" s="18"/>
    </row>
    <row r="24" spans="1:6" ht="4.5" customHeight="1">
      <c r="A24" s="16"/>
      <c r="B24" s="16"/>
      <c r="C24" s="16"/>
      <c r="D24" s="16"/>
      <c r="E24" s="16"/>
      <c r="F24" s="16"/>
    </row>
    <row r="25" spans="1:6" ht="32.25" customHeight="1">
      <c r="A25" s="2" t="s">
        <v>33</v>
      </c>
      <c r="B25" s="2">
        <f>E7-B22-C22-D22-F22</f>
        <v>57603</v>
      </c>
      <c r="C25" s="13" t="s">
        <v>45</v>
      </c>
      <c r="D25" s="14"/>
      <c r="E25" s="14"/>
      <c r="F25" s="15"/>
    </row>
    <row r="26" spans="1:6" ht="26.25" customHeight="1">
      <c r="A26" s="2" t="s">
        <v>44</v>
      </c>
      <c r="B26" s="7" t="s">
        <v>38</v>
      </c>
      <c r="C26" s="2"/>
      <c r="D26" s="2"/>
      <c r="E26" s="2"/>
      <c r="F26" s="2"/>
    </row>
    <row r="27" spans="1:6" ht="22.5" customHeight="1">
      <c r="A27" s="2" t="s">
        <v>43</v>
      </c>
      <c r="B27" s="2" t="s">
        <v>51</v>
      </c>
      <c r="C27" s="2" t="s">
        <v>50</v>
      </c>
      <c r="D27" s="2"/>
      <c r="E27" s="2"/>
      <c r="F27" s="2"/>
    </row>
    <row r="28" spans="1:6">
      <c r="A28" t="s">
        <v>35</v>
      </c>
      <c r="C28" t="s">
        <v>36</v>
      </c>
      <c r="E28" t="s">
        <v>37</v>
      </c>
    </row>
  </sheetData>
  <mergeCells count="2">
    <mergeCell ref="A1:F1"/>
    <mergeCell ref="C25:F25"/>
  </mergeCells>
  <phoneticPr fontId="2"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EF01-517D-4573-AA6C-CB32D9D96E42}">
  <dimension ref="A1:F28"/>
  <sheetViews>
    <sheetView tabSelected="1" workbookViewId="0">
      <selection activeCell="H27" sqref="H27"/>
    </sheetView>
  </sheetViews>
  <sheetFormatPr defaultRowHeight="16.5"/>
  <cols>
    <col min="1" max="1" width="25.625" customWidth="1"/>
    <col min="2" max="2" width="14.875" customWidth="1"/>
    <col min="3" max="3" width="13.875" customWidth="1"/>
    <col min="4" max="4" width="12.125" customWidth="1"/>
    <col min="5" max="5" width="30.875" customWidth="1"/>
    <col min="6" max="6" width="12.875" customWidth="1"/>
  </cols>
  <sheetData>
    <row r="1" spans="1:6" ht="27" customHeight="1">
      <c r="A1" s="10" t="s">
        <v>52</v>
      </c>
      <c r="B1" s="11"/>
      <c r="C1" s="11"/>
      <c r="D1" s="11"/>
      <c r="E1" s="11"/>
      <c r="F1" s="12"/>
    </row>
    <row r="2" spans="1:6" ht="18" customHeight="1">
      <c r="A2" s="2"/>
      <c r="B2" s="2" t="s">
        <v>0</v>
      </c>
      <c r="C2" s="2" t="s">
        <v>34</v>
      </c>
      <c r="D2" s="2" t="s">
        <v>34</v>
      </c>
      <c r="E2" s="2"/>
      <c r="F2" s="2"/>
    </row>
    <row r="3" spans="1:6">
      <c r="A3" s="2"/>
      <c r="B3" s="7" t="s">
        <v>27</v>
      </c>
      <c r="C3" s="9" t="s">
        <v>28</v>
      </c>
      <c r="D3" s="9" t="s">
        <v>29</v>
      </c>
      <c r="E3" s="2" t="s">
        <v>32</v>
      </c>
      <c r="F3" s="2"/>
    </row>
    <row r="4" spans="1:6">
      <c r="A4" s="2" t="s">
        <v>39</v>
      </c>
      <c r="B4" s="7">
        <v>23451</v>
      </c>
      <c r="C4" s="7">
        <v>43521</v>
      </c>
      <c r="D4" s="7">
        <v>21345</v>
      </c>
      <c r="E4" s="7">
        <f>SUM(B4:D4)</f>
        <v>88317</v>
      </c>
      <c r="F4" s="2"/>
    </row>
    <row r="5" spans="1:6">
      <c r="A5" s="2" t="s">
        <v>40</v>
      </c>
      <c r="B5" s="7">
        <v>24643</v>
      </c>
      <c r="C5" s="7">
        <v>32123</v>
      </c>
      <c r="D5" s="7">
        <v>12345</v>
      </c>
      <c r="E5" s="7">
        <f t="shared" ref="E5:E6" si="0">SUM(B5:D5)</f>
        <v>69111</v>
      </c>
      <c r="F5" s="2"/>
    </row>
    <row r="6" spans="1:6">
      <c r="A6" s="2" t="s">
        <v>41</v>
      </c>
      <c r="B6" s="7">
        <v>0</v>
      </c>
      <c r="C6" s="7">
        <v>0</v>
      </c>
      <c r="D6" s="7">
        <v>0</v>
      </c>
      <c r="E6" s="7">
        <f t="shared" si="0"/>
        <v>0</v>
      </c>
      <c r="F6" s="2"/>
    </row>
    <row r="7" spans="1:6">
      <c r="A7" s="2" t="s">
        <v>42</v>
      </c>
      <c r="B7" s="8">
        <f>SUM(B4:B6)</f>
        <v>48094</v>
      </c>
      <c r="C7" s="8">
        <f t="shared" ref="C7:E7" si="1">SUM(C4:C6)</f>
        <v>75644</v>
      </c>
      <c r="D7" s="8">
        <f t="shared" si="1"/>
        <v>33690</v>
      </c>
      <c r="E7" s="8">
        <f t="shared" si="1"/>
        <v>157428</v>
      </c>
      <c r="F7" s="2"/>
    </row>
    <row r="8" spans="1:6" s="1" customFormat="1" ht="3.75" customHeight="1">
      <c r="A8" s="3"/>
      <c r="B8" s="3"/>
      <c r="C8" s="3"/>
      <c r="D8" s="3"/>
      <c r="E8" s="3"/>
      <c r="F8" s="3"/>
    </row>
    <row r="9" spans="1:6">
      <c r="A9" s="4" t="s">
        <v>13</v>
      </c>
      <c r="B9" s="4"/>
      <c r="C9" s="4"/>
      <c r="D9" s="4"/>
      <c r="E9" s="4" t="s">
        <v>14</v>
      </c>
      <c r="F9" s="4"/>
    </row>
    <row r="10" spans="1:6">
      <c r="A10" s="2" t="s">
        <v>1</v>
      </c>
      <c r="B10" s="7">
        <v>1234</v>
      </c>
      <c r="C10" s="7">
        <v>1234</v>
      </c>
      <c r="D10" s="7">
        <v>1234</v>
      </c>
      <c r="E10" s="2" t="s">
        <v>15</v>
      </c>
      <c r="F10" s="7">
        <v>43</v>
      </c>
    </row>
    <row r="11" spans="1:6">
      <c r="A11" s="2" t="s">
        <v>2</v>
      </c>
      <c r="B11" s="7">
        <v>2134</v>
      </c>
      <c r="C11" s="7">
        <v>2134</v>
      </c>
      <c r="D11" s="7">
        <v>2134</v>
      </c>
      <c r="E11" s="2" t="s">
        <v>16</v>
      </c>
      <c r="F11" s="7">
        <v>43</v>
      </c>
    </row>
    <row r="12" spans="1:6">
      <c r="A12" s="2" t="s">
        <v>3</v>
      </c>
      <c r="B12" s="7">
        <v>3214</v>
      </c>
      <c r="C12" s="7">
        <v>3214</v>
      </c>
      <c r="D12" s="7">
        <v>3214</v>
      </c>
      <c r="E12" s="2" t="s">
        <v>17</v>
      </c>
      <c r="F12" s="7">
        <v>43</v>
      </c>
    </row>
    <row r="13" spans="1:6">
      <c r="A13" s="2" t="s">
        <v>4</v>
      </c>
      <c r="B13" s="7">
        <v>1456</v>
      </c>
      <c r="C13" s="7">
        <v>1456</v>
      </c>
      <c r="D13" s="7">
        <v>1456</v>
      </c>
      <c r="E13" s="2" t="s">
        <v>18</v>
      </c>
      <c r="F13" s="7">
        <v>43</v>
      </c>
    </row>
    <row r="14" spans="1:6">
      <c r="A14" s="2" t="s">
        <v>5</v>
      </c>
      <c r="B14" s="7">
        <v>4321</v>
      </c>
      <c r="C14" s="7">
        <v>4321</v>
      </c>
      <c r="D14" s="7">
        <v>4321</v>
      </c>
      <c r="E14" s="2" t="s">
        <v>19</v>
      </c>
      <c r="F14" s="7">
        <v>43</v>
      </c>
    </row>
    <row r="15" spans="1:6">
      <c r="A15" s="2" t="s">
        <v>6</v>
      </c>
      <c r="B15" s="7">
        <v>5643</v>
      </c>
      <c r="C15" s="7">
        <v>5643</v>
      </c>
      <c r="D15" s="7">
        <v>5643</v>
      </c>
      <c r="E15" s="2" t="s">
        <v>20</v>
      </c>
      <c r="F15" s="7">
        <v>43</v>
      </c>
    </row>
    <row r="16" spans="1:6">
      <c r="A16" s="2" t="s">
        <v>7</v>
      </c>
      <c r="B16" s="7">
        <v>5432</v>
      </c>
      <c r="C16" s="7">
        <v>5432</v>
      </c>
      <c r="D16" s="7">
        <v>5432</v>
      </c>
      <c r="E16" s="2" t="s">
        <v>21</v>
      </c>
      <c r="F16" s="7">
        <v>43</v>
      </c>
    </row>
    <row r="17" spans="1:6">
      <c r="A17" s="2" t="s">
        <v>8</v>
      </c>
      <c r="B17" s="7">
        <v>3214</v>
      </c>
      <c r="C17" s="7">
        <v>3214</v>
      </c>
      <c r="D17" s="7">
        <v>3214</v>
      </c>
      <c r="E17" s="2" t="s">
        <v>22</v>
      </c>
      <c r="F17" s="7">
        <v>43</v>
      </c>
    </row>
    <row r="18" spans="1:6">
      <c r="A18" s="2" t="s">
        <v>9</v>
      </c>
      <c r="B18" s="7">
        <v>4321</v>
      </c>
      <c r="C18" s="7">
        <v>4321</v>
      </c>
      <c r="D18" s="7">
        <v>4321</v>
      </c>
      <c r="E18" s="2" t="s">
        <v>23</v>
      </c>
      <c r="F18" s="7">
        <v>43</v>
      </c>
    </row>
    <row r="19" spans="1:6">
      <c r="A19" s="2" t="s">
        <v>10</v>
      </c>
      <c r="B19" s="7">
        <v>2134</v>
      </c>
      <c r="C19" s="7">
        <v>2134</v>
      </c>
      <c r="D19" s="7">
        <v>2134</v>
      </c>
      <c r="E19" s="2" t="s">
        <v>24</v>
      </c>
      <c r="F19" s="7">
        <v>43</v>
      </c>
    </row>
    <row r="20" spans="1:6">
      <c r="A20" s="2" t="s">
        <v>11</v>
      </c>
      <c r="B20" s="7">
        <v>0</v>
      </c>
      <c r="C20" s="7">
        <v>0</v>
      </c>
      <c r="D20" s="7">
        <v>0</v>
      </c>
      <c r="E20" s="2" t="s">
        <v>25</v>
      </c>
      <c r="F20" s="7">
        <v>43</v>
      </c>
    </row>
    <row r="21" spans="1:6">
      <c r="A21" s="2" t="s">
        <v>12</v>
      </c>
      <c r="B21" s="7">
        <v>0</v>
      </c>
      <c r="C21" s="7">
        <v>0</v>
      </c>
      <c r="D21" s="7">
        <v>0</v>
      </c>
      <c r="E21" s="2" t="s">
        <v>26</v>
      </c>
      <c r="F21" s="7">
        <v>43</v>
      </c>
    </row>
    <row r="22" spans="1:6">
      <c r="A22" s="6" t="s">
        <v>30</v>
      </c>
      <c r="B22" s="2">
        <f>SUM(B10:B21)</f>
        <v>33103</v>
      </c>
      <c r="C22" s="2">
        <f t="shared" ref="C22:D22" si="2">SUM(C10:C21)</f>
        <v>33103</v>
      </c>
      <c r="D22" s="2">
        <f t="shared" si="2"/>
        <v>33103</v>
      </c>
      <c r="E22" s="6" t="s">
        <v>31</v>
      </c>
      <c r="F22" s="2">
        <f t="shared" ref="F22" si="3">SUM(F10:F21)</f>
        <v>516</v>
      </c>
    </row>
    <row r="23" spans="1:6">
      <c r="A23" s="5" t="s">
        <v>56</v>
      </c>
      <c r="B23" s="18">
        <f>B7-B22</f>
        <v>14991</v>
      </c>
      <c r="C23" s="18">
        <f t="shared" ref="C23:D23" si="4">C7-C22</f>
        <v>42541</v>
      </c>
      <c r="D23" s="18">
        <f t="shared" si="4"/>
        <v>587</v>
      </c>
      <c r="E23" s="17"/>
      <c r="F23" s="18"/>
    </row>
    <row r="24" spans="1:6" ht="4.5" customHeight="1">
      <c r="A24" s="16"/>
      <c r="B24" s="16"/>
      <c r="C24" s="16"/>
      <c r="D24" s="16"/>
      <c r="E24" s="16"/>
      <c r="F24" s="16"/>
    </row>
    <row r="25" spans="1:6" ht="32.25" customHeight="1">
      <c r="A25" s="2" t="s">
        <v>33</v>
      </c>
      <c r="B25" s="2">
        <f>E7-B22-C22-D22-F22</f>
        <v>57603</v>
      </c>
      <c r="C25" s="13" t="s">
        <v>45</v>
      </c>
      <c r="D25" s="14"/>
      <c r="E25" s="14"/>
      <c r="F25" s="15"/>
    </row>
    <row r="26" spans="1:6" ht="26.25" customHeight="1">
      <c r="A26" s="2" t="s">
        <v>44</v>
      </c>
      <c r="B26" s="7" t="s">
        <v>38</v>
      </c>
      <c r="C26" s="2"/>
      <c r="D26" s="2"/>
      <c r="E26" s="2"/>
      <c r="F26" s="2"/>
    </row>
    <row r="27" spans="1:6" ht="22.5" customHeight="1">
      <c r="A27" s="2" t="s">
        <v>43</v>
      </c>
      <c r="B27" s="2" t="s">
        <v>51</v>
      </c>
      <c r="C27" s="2" t="s">
        <v>50</v>
      </c>
      <c r="D27" s="2"/>
      <c r="E27" s="2"/>
      <c r="F27" s="2"/>
    </row>
    <row r="28" spans="1:6">
      <c r="A28" t="s">
        <v>35</v>
      </c>
      <c r="C28" t="s">
        <v>36</v>
      </c>
      <c r="E28" t="s">
        <v>37</v>
      </c>
    </row>
  </sheetData>
  <mergeCells count="2">
    <mergeCell ref="A1:F1"/>
    <mergeCell ref="C25:F25"/>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原住民語主聘學校用</vt:lpstr>
      <vt:lpstr>客家語主聘學校用 </vt:lpstr>
      <vt:lpstr>閩南語主聘學校用</vt:lpstr>
      <vt:lpstr>國中閩客語主聘學校用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falien2526</dc:creator>
  <cp:lastModifiedBy>falien2526</cp:lastModifiedBy>
  <cp:lastPrinted>2020-08-20T12:10:58Z</cp:lastPrinted>
  <dcterms:created xsi:type="dcterms:W3CDTF">2020-08-20T11:16:30Z</dcterms:created>
  <dcterms:modified xsi:type="dcterms:W3CDTF">2020-08-20T12:29:35Z</dcterms:modified>
</cp:coreProperties>
</file>